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6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4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<sst xmlns="http://schemas.openxmlformats.org/spreadsheetml/2006/main" count="251" uniqueCount="72">
  <si>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</si>
  <si>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</si>
  <si>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</si>
  <si>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</si>
  <si>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</si>
  <si>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</si>
  <si>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</si>
  <si>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</si>
  <si>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</si>
  <si>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</si>
  <si>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</si>
  <si>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</si>
  <si>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</si>
  <si>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</si>
  <si>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</si>
  <si>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</si>
  <si>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</si>
  <si>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</si>
  <si>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</si>
  <si>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</si>
  <si>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</si>
  <si>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</si>
  <si>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</si>
  <si>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</si>
  <si>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</si>
  <si>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</si>
  <si>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</si>
  <si>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</si>
  <si>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</si>
  <si>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</si>
  <si>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</si>
  <si>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</si>
  <si>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</si>
  <si>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</si>
  <si>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</si>
  <si>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</si>
  <si>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</si>
  <si>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</si>
  <si>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</si>
  <si>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Таб 4</t>
  </si>
  <si>
    <t>акт</t>
  </si>
  <si>
    <t>Пюре фруктовое</t>
  </si>
  <si>
    <t>Директор школы</t>
  </si>
  <si>
    <t>Абрамочкина С.М.</t>
  </si>
  <si>
    <t>МБОУ "СОШ № 6"</t>
  </si>
  <si>
    <t>Гуляш</t>
  </si>
  <si>
    <t>Макароные изделия отварные</t>
  </si>
  <si>
    <t>Напиток из ягод</t>
  </si>
  <si>
    <t>Сложный овощной гарнир</t>
  </si>
  <si>
    <t>Лимонад домашний</t>
  </si>
  <si>
    <t>Хлеб пшеничный</t>
  </si>
  <si>
    <t>Запеканка творожная с соусом</t>
  </si>
  <si>
    <t>Чай с сахаром</t>
  </si>
  <si>
    <t>Булочка школьная</t>
  </si>
  <si>
    <t>Пельмени</t>
  </si>
  <si>
    <t>Закуска из овощей</t>
  </si>
  <si>
    <t>Чай с сахаром и лимоном</t>
  </si>
  <si>
    <t>Свинина по-мексикански</t>
  </si>
  <si>
    <t>Акт</t>
  </si>
  <si>
    <t>Макаронные изделия отварные</t>
  </si>
  <si>
    <t>Люля-кебаб с соусом ред</t>
  </si>
  <si>
    <t>Каша гречневая вязкая</t>
  </si>
  <si>
    <t>Каша молочная пшенная с маслом</t>
  </si>
  <si>
    <t>Чай с молоком</t>
  </si>
  <si>
    <t>Мучное изделие</t>
  </si>
  <si>
    <t>Плов из мяса</t>
  </si>
  <si>
    <t>Напиток из сухофруктов</t>
  </si>
  <si>
    <t>Вареники с творогом с соусом</t>
  </si>
  <si>
    <t>Булочка молочная</t>
  </si>
  <si>
    <t>Каша молочная рисовая с маслом</t>
  </si>
  <si>
    <t>Буттерброды с джемом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</si>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</sst>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M51" sqref="M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44</v>
      </c>
      <c r="D1" s="54"/>
      <c r="E1" s="54"/>
      <c r="F1" s="12" t="s">
        <v>16</v>
      </c>
      <c r="G1" s="2" t="s">
        <v>17</v>
      </c>
      <c r="H1" s="55" t="s">
        <v>42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39</v>
      </c>
      <c r="L6" s="40"/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0.26</v>
      </c>
      <c r="H8" s="43">
        <v>0.03</v>
      </c>
      <c r="I8" s="43">
        <v>15.25</v>
      </c>
      <c r="J8" s="57">
        <v>64</v>
      </c>
      <c r="K8" s="44">
        <v>200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70</v>
      </c>
      <c r="F9" s="43">
        <v>50</v>
      </c>
      <c r="G9" s="43">
        <v>2.76</v>
      </c>
      <c r="H9" s="43">
        <v>0.36</v>
      </c>
      <c r="I9" s="43">
        <v>28.8</v>
      </c>
      <c r="J9" s="57">
        <v>132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9.01</v>
      </c>
      <c r="H15" s="19">
        <f t="shared" si="0"/>
        <v>6.99</v>
      </c>
      <c r="I15" s="19">
        <f t="shared" si="0"/>
        <v>102.97</v>
      </c>
      <c r="J15" s="19">
        <f t="shared" si="0"/>
        <v>515</v>
      </c>
      <c r="K15" s="25"/>
      <c r="L15" s="19">
        <v>92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525</v>
      </c>
      <c r="G26" s="32">
        <f t="shared" ref="G26:J26" si="3">G15+G25</f>
        <v>9.01</v>
      </c>
      <c r="H26" s="32">
        <f t="shared" si="3"/>
        <v>6.99</v>
      </c>
      <c r="I26" s="32">
        <f t="shared" si="3"/>
        <v>102.97</v>
      </c>
      <c r="J26" s="32">
        <f t="shared" si="3"/>
        <v>515</v>
      </c>
      <c r="K26" s="32"/>
      <c r="L26" s="32">
        <f t="shared" ref="L26" si="4">L15+L25</f>
        <v>92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90</v>
      </c>
      <c r="G27" s="40">
        <v>12.51</v>
      </c>
      <c r="H27" s="40">
        <v>19.8</v>
      </c>
      <c r="I27" s="40">
        <v>3.6</v>
      </c>
      <c r="J27" s="40">
        <v>130</v>
      </c>
      <c r="K27" s="41">
        <v>260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46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40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50</v>
      </c>
      <c r="F30" s="43">
        <v>30</v>
      </c>
      <c r="G30" s="43">
        <v>2.5499999999999998</v>
      </c>
      <c r="H30" s="43">
        <v>0.75</v>
      </c>
      <c r="I30" s="43">
        <v>16.8</v>
      </c>
      <c r="J30" s="43">
        <v>84</v>
      </c>
      <c r="K30" s="44" t="s">
        <v>40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22.110000000000003</v>
      </c>
      <c r="H35" s="19">
        <f>SUM(H27:H34)</f>
        <v>25.96</v>
      </c>
      <c r="I35" s="19">
        <f>SUM(I27:I34)</f>
        <v>89.34</v>
      </c>
      <c r="J35" s="19">
        <f>SUM(J27:J34)</f>
        <v>569</v>
      </c>
      <c r="K35" s="25"/>
      <c r="L35" s="19">
        <v>92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500</v>
      </c>
      <c r="G46" s="32">
        <f t="shared" ref="G46" si="9">G35+G45</f>
        <v>22.110000000000003</v>
      </c>
      <c r="H46" s="32">
        <f t="shared" ref="H46" si="10">H35+H45</f>
        <v>25.96</v>
      </c>
      <c r="I46" s="32">
        <f t="shared" ref="I46" si="11">I35+I45</f>
        <v>89.34</v>
      </c>
      <c r="J46" s="32">
        <f t="shared" ref="J46:L46" si="12">J35+J45</f>
        <v>569</v>
      </c>
      <c r="K46" s="32"/>
      <c r="L46" s="32">
        <f t="shared" si="12"/>
        <v>92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71</v>
      </c>
      <c r="F47" s="40">
        <v>100</v>
      </c>
      <c r="G47" s="40">
        <v>10.53</v>
      </c>
      <c r="H47" s="40">
        <v>8.52</v>
      </c>
      <c r="I47" s="40">
        <v>14.06</v>
      </c>
      <c r="J47" s="40">
        <v>193</v>
      </c>
      <c r="K47" s="58">
        <v>388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48</v>
      </c>
      <c r="F48" s="43">
        <v>170</v>
      </c>
      <c r="G48" s="43">
        <v>3.8</v>
      </c>
      <c r="H48" s="43">
        <v>7.71</v>
      </c>
      <c r="I48" s="43">
        <v>22.61</v>
      </c>
      <c r="J48" s="57">
        <v>177</v>
      </c>
      <c r="K48" s="44" t="s">
        <v>40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49</v>
      </c>
      <c r="F49" s="43">
        <v>200</v>
      </c>
      <c r="G49" s="43"/>
      <c r="H49" s="43"/>
      <c r="I49" s="43">
        <v>18</v>
      </c>
      <c r="J49" s="43">
        <v>113</v>
      </c>
      <c r="K49" s="44" t="s">
        <v>40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50</v>
      </c>
      <c r="F50" s="43">
        <v>30</v>
      </c>
      <c r="G50" s="43">
        <v>2.5499999999999998</v>
      </c>
      <c r="H50" s="43">
        <v>0.75</v>
      </c>
      <c r="I50" s="43">
        <v>16.8</v>
      </c>
      <c r="J50" s="43">
        <v>84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16.88</v>
      </c>
      <c r="H55" s="19">
        <f>SUM(H47:H54)</f>
        <v>16.98</v>
      </c>
      <c r="I55" s="19">
        <f>SUM(I47:I54)</f>
        <v>71.47</v>
      </c>
      <c r="J55" s="19">
        <f>SUM(J47:J54)</f>
        <v>567</v>
      </c>
      <c r="K55" s="25"/>
      <c r="L55" s="19">
        <v>92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7">G55+G65</f>
        <v>16.88</v>
      </c>
      <c r="H66" s="32">
        <f t="shared" ref="H66" si="18">H55+H65</f>
        <v>16.98</v>
      </c>
      <c r="I66" s="32">
        <f t="shared" ref="I66" si="19">I55+I65</f>
        <v>71.47</v>
      </c>
      <c r="J66" s="32">
        <f t="shared" ref="J66:L66" si="20">J55+J65</f>
        <v>567</v>
      </c>
      <c r="K66" s="32"/>
      <c r="L66" s="32">
        <f t="shared" si="20"/>
        <v>92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53</v>
      </c>
      <c r="F70" s="43">
        <v>100</v>
      </c>
      <c r="G70" s="43">
        <v>4.0999999999999996</v>
      </c>
      <c r="H70" s="43">
        <v>1.6</v>
      </c>
      <c r="I70" s="43">
        <v>26.4</v>
      </c>
      <c r="J70" s="43">
        <v>128</v>
      </c>
      <c r="K70" s="44">
        <v>428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1">SUM(G67:G74)</f>
        <v>32.43</v>
      </c>
      <c r="H75" s="19">
        <f t="shared" ref="H75" si="22">SUM(H67:H74)</f>
        <v>12.17</v>
      </c>
      <c r="I75" s="19">
        <f t="shared" ref="I75" si="23">SUM(I67:I74)</f>
        <v>72.139999999999986</v>
      </c>
      <c r="J75" s="19">
        <f t="shared" ref="J75" si="24">SUM(J67:J74)</f>
        <v>554</v>
      </c>
      <c r="K75" s="25"/>
      <c r="L75" s="19">
        <v>92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29">G75+G85</f>
        <v>32.43</v>
      </c>
      <c r="H86" s="32">
        <f t="shared" ref="H86" si="30">H75+H85</f>
        <v>12.17</v>
      </c>
      <c r="I86" s="32">
        <f t="shared" ref="I86" si="31">I75+I85</f>
        <v>72.139999999999986</v>
      </c>
      <c r="J86" s="32">
        <f t="shared" ref="J86:L86" si="32">J75+J85</f>
        <v>554</v>
      </c>
      <c r="K86" s="32"/>
      <c r="L86" s="32">
        <f t="shared" si="32"/>
        <v>92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54</v>
      </c>
      <c r="F87" s="40">
        <v>180</v>
      </c>
      <c r="G87" s="40">
        <v>19.510000000000002</v>
      </c>
      <c r="H87" s="40">
        <v>15.08</v>
      </c>
      <c r="I87" s="40">
        <v>44.33</v>
      </c>
      <c r="J87" s="40">
        <v>373</v>
      </c>
      <c r="K87" s="41" t="s">
        <v>40</v>
      </c>
      <c r="L87" s="40"/>
    </row>
    <row r="88" spans="1:12" ht="15" x14ac:dyDescent="0.25">
      <c r="A88" s="23"/>
      <c r="B88" s="15"/>
      <c r="C88" s="11"/>
      <c r="D88" s="6" t="s">
        <v>26</v>
      </c>
      <c r="E88" s="42" t="s">
        <v>55</v>
      </c>
      <c r="F88" s="43">
        <v>100</v>
      </c>
      <c r="G88" s="43">
        <v>1.83</v>
      </c>
      <c r="H88" s="43">
        <v>4.5</v>
      </c>
      <c r="I88" s="43">
        <v>7.5</v>
      </c>
      <c r="J88" s="43">
        <v>78</v>
      </c>
      <c r="K88" s="44" t="s">
        <v>40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0.26</v>
      </c>
      <c r="H89" s="43">
        <v>0.03</v>
      </c>
      <c r="I89" s="43">
        <v>15.25</v>
      </c>
      <c r="J89" s="43">
        <v>64</v>
      </c>
      <c r="K89" s="44">
        <v>686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50</v>
      </c>
      <c r="F90" s="43">
        <v>25</v>
      </c>
      <c r="G90" s="43">
        <v>2.12</v>
      </c>
      <c r="H90" s="43">
        <v>0.62</v>
      </c>
      <c r="I90" s="43">
        <v>14</v>
      </c>
      <c r="J90" s="43">
        <v>70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505</v>
      </c>
      <c r="G95" s="19">
        <f t="shared" ref="G95" si="33">SUM(G87:G94)</f>
        <v>23.720000000000006</v>
      </c>
      <c r="H95" s="19">
        <f t="shared" ref="H95" si="34">SUM(H87:H94)</f>
        <v>20.23</v>
      </c>
      <c r="I95" s="19">
        <f t="shared" ref="I95" si="35">SUM(I87:I94)</f>
        <v>81.08</v>
      </c>
      <c r="J95" s="19">
        <f t="shared" ref="J95" si="36">SUM(J87:J94)</f>
        <v>585</v>
      </c>
      <c r="K95" s="25"/>
      <c r="L95" s="19">
        <v>92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505</v>
      </c>
      <c r="G106" s="32">
        <f t="shared" ref="G106" si="41">G95+G105</f>
        <v>23.720000000000006</v>
      </c>
      <c r="H106" s="32">
        <f t="shared" ref="H106" si="42">H95+H105</f>
        <v>20.23</v>
      </c>
      <c r="I106" s="32">
        <f t="shared" ref="I106" si="43">I95+I105</f>
        <v>81.08</v>
      </c>
      <c r="J106" s="32">
        <f t="shared" ref="J106:L106" si="44">J95+J105</f>
        <v>585</v>
      </c>
      <c r="K106" s="32"/>
      <c r="L106" s="32">
        <f t="shared" si="44"/>
        <v>92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90</v>
      </c>
      <c r="G107" s="40">
        <v>7.41</v>
      </c>
      <c r="H107" s="40">
        <v>9.86</v>
      </c>
      <c r="I107" s="40">
        <v>9.8000000000000007</v>
      </c>
      <c r="J107" s="40">
        <v>182</v>
      </c>
      <c r="K107" s="41" t="s">
        <v>58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59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0.2</v>
      </c>
      <c r="H109" s="43">
        <v>0.02</v>
      </c>
      <c r="I109" s="43">
        <v>15</v>
      </c>
      <c r="J109" s="43">
        <v>61</v>
      </c>
      <c r="K109" s="44">
        <v>685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50</v>
      </c>
      <c r="F110" s="43">
        <v>30</v>
      </c>
      <c r="G110" s="43">
        <v>2.4</v>
      </c>
      <c r="H110" s="43">
        <v>0.3</v>
      </c>
      <c r="I110" s="43">
        <v>15</v>
      </c>
      <c r="J110" s="43">
        <v>84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16.989999999999998</v>
      </c>
      <c r="H115" s="19">
        <f t="shared" si="45"/>
        <v>15.57</v>
      </c>
      <c r="I115" s="19">
        <f t="shared" si="45"/>
        <v>84.3</v>
      </c>
      <c r="J115" s="19">
        <f t="shared" si="45"/>
        <v>582</v>
      </c>
      <c r="K115" s="25"/>
      <c r="L115" s="19">
        <v>92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500</v>
      </c>
      <c r="G126" s="32">
        <f t="shared" ref="G126" si="48">G115+G125</f>
        <v>16.989999999999998</v>
      </c>
      <c r="H126" s="32">
        <f t="shared" ref="H126" si="49">H115+H125</f>
        <v>15.57</v>
      </c>
      <c r="I126" s="32">
        <f t="shared" ref="I126" si="50">I115+I125</f>
        <v>84.3</v>
      </c>
      <c r="J126" s="32">
        <f t="shared" ref="J126:L126" si="51">J115+J125</f>
        <v>582</v>
      </c>
      <c r="K126" s="32"/>
      <c r="L126" s="32">
        <f t="shared" si="51"/>
        <v>92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60</v>
      </c>
      <c r="F127" s="40">
        <v>90</v>
      </c>
      <c r="G127" s="40">
        <v>15.49</v>
      </c>
      <c r="H127" s="40">
        <v>7.62</v>
      </c>
      <c r="I127" s="40">
        <v>21.29</v>
      </c>
      <c r="J127" s="40">
        <v>225</v>
      </c>
      <c r="K127" s="41" t="s">
        <v>40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61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4">
        <v>510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7.0000000000000007E-2</v>
      </c>
      <c r="H129" s="43">
        <v>0.02</v>
      </c>
      <c r="I129" s="43">
        <v>24.44</v>
      </c>
      <c r="J129" s="43">
        <v>100</v>
      </c>
      <c r="K129" s="44" t="s">
        <v>40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50</v>
      </c>
      <c r="F130" s="43">
        <v>30</v>
      </c>
      <c r="G130" s="43">
        <v>2.5499999999999998</v>
      </c>
      <c r="H130" s="43">
        <v>0.75</v>
      </c>
      <c r="I130" s="43">
        <v>16.8</v>
      </c>
      <c r="J130" s="43">
        <v>84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2">SUM(G127:G134)</f>
        <v>23.66</v>
      </c>
      <c r="H135" s="19">
        <f t="shared" si="52"/>
        <v>14.399999999999999</v>
      </c>
      <c r="I135" s="19">
        <f t="shared" si="52"/>
        <v>87.539999999999992</v>
      </c>
      <c r="J135" s="19">
        <f t="shared" si="52"/>
        <v>585</v>
      </c>
      <c r="K135" s="25"/>
      <c r="L135" s="19">
        <v>92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3">SUM(G136:G144)</f>
        <v>0</v>
      </c>
      <c r="H145" s="19">
        <f t="shared" si="53"/>
        <v>0</v>
      </c>
      <c r="I145" s="19">
        <f t="shared" si="53"/>
        <v>0</v>
      </c>
      <c r="J145" s="19">
        <f t="shared" si="53"/>
        <v>0</v>
      </c>
      <c r="K145" s="25"/>
      <c r="L145" s="19">
        <f t="shared" ref="L145" si="54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5">G135+G145</f>
        <v>23.66</v>
      </c>
      <c r="H146" s="32">
        <f t="shared" ref="H146" si="56">H135+H145</f>
        <v>14.399999999999999</v>
      </c>
      <c r="I146" s="32">
        <f t="shared" ref="I146" si="57">I135+I145</f>
        <v>87.539999999999992</v>
      </c>
      <c r="J146" s="32">
        <f t="shared" ref="J146:L146" si="58">J135+J145</f>
        <v>585</v>
      </c>
      <c r="K146" s="32"/>
      <c r="L146" s="32">
        <f t="shared" si="58"/>
        <v>92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39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63</v>
      </c>
      <c r="F149" s="43">
        <v>200</v>
      </c>
      <c r="G149" s="43">
        <v>1.66</v>
      </c>
      <c r="H149" s="43">
        <v>1.27</v>
      </c>
      <c r="I149" s="43">
        <v>17.440000000000001</v>
      </c>
      <c r="J149" s="43">
        <v>89</v>
      </c>
      <c r="K149" s="44">
        <v>378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64</v>
      </c>
      <c r="F150" s="43">
        <v>50</v>
      </c>
      <c r="G150" s="43">
        <v>5</v>
      </c>
      <c r="H150" s="43">
        <v>10.18</v>
      </c>
      <c r="I150" s="43">
        <v>22.06</v>
      </c>
      <c r="J150" s="43">
        <v>173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 t="s">
        <v>41</v>
      </c>
      <c r="F151" s="43">
        <v>125</v>
      </c>
      <c r="G151" s="43">
        <v>0</v>
      </c>
      <c r="H151" s="43">
        <v>0</v>
      </c>
      <c r="I151" s="43">
        <v>13.75</v>
      </c>
      <c r="J151" s="43">
        <v>55</v>
      </c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9">SUM(G147:G154)</f>
        <v>13.12</v>
      </c>
      <c r="H155" s="19">
        <f t="shared" si="59"/>
        <v>18.189999999999998</v>
      </c>
      <c r="I155" s="19">
        <f t="shared" si="59"/>
        <v>87.76</v>
      </c>
      <c r="J155" s="19">
        <f t="shared" si="59"/>
        <v>542</v>
      </c>
      <c r="K155" s="25"/>
      <c r="L155" s="19">
        <v>92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0">SUM(G156:G164)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525</v>
      </c>
      <c r="G166" s="32">
        <f t="shared" ref="G166" si="62">G155+G165</f>
        <v>13.12</v>
      </c>
      <c r="H166" s="32">
        <f t="shared" ref="H166" si="63">H155+H165</f>
        <v>18.189999999999998</v>
      </c>
      <c r="I166" s="32">
        <f t="shared" ref="I166" si="64">I155+I165</f>
        <v>87.76</v>
      </c>
      <c r="J166" s="32">
        <f t="shared" ref="J166:L166" si="65">J155+J165</f>
        <v>542</v>
      </c>
      <c r="K166" s="32"/>
      <c r="L166" s="32">
        <f t="shared" si="65"/>
        <v>92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65</v>
      </c>
      <c r="F167" s="40">
        <v>220</v>
      </c>
      <c r="G167" s="40">
        <v>15.62</v>
      </c>
      <c r="H167" s="40">
        <v>12.69</v>
      </c>
      <c r="I167" s="40">
        <v>34.21</v>
      </c>
      <c r="J167" s="40">
        <v>305</v>
      </c>
      <c r="K167" s="41">
        <v>265</v>
      </c>
      <c r="L167" s="40"/>
    </row>
    <row r="168" spans="1:12" ht="15" x14ac:dyDescent="0.25">
      <c r="A168" s="23"/>
      <c r="B168" s="15"/>
      <c r="C168" s="11"/>
      <c r="D168" s="6" t="s">
        <v>26</v>
      </c>
      <c r="E168" s="42" t="s">
        <v>55</v>
      </c>
      <c r="F168" s="43">
        <v>60</v>
      </c>
      <c r="G168" s="43">
        <v>1.1000000000000001</v>
      </c>
      <c r="H168" s="43">
        <v>2.7</v>
      </c>
      <c r="I168" s="43">
        <v>4.5</v>
      </c>
      <c r="J168" s="43">
        <v>47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66</v>
      </c>
      <c r="F169" s="43">
        <v>200</v>
      </c>
      <c r="G169" s="43">
        <v>0.6</v>
      </c>
      <c r="H169" s="43">
        <v>0.06</v>
      </c>
      <c r="I169" s="43">
        <v>29.79</v>
      </c>
      <c r="J169" s="43">
        <v>124</v>
      </c>
      <c r="K169" s="44" t="s">
        <v>40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50</v>
      </c>
      <c r="F170" s="43">
        <v>30</v>
      </c>
      <c r="G170" s="43">
        <v>2.5499999999999998</v>
      </c>
      <c r="H170" s="43">
        <v>0.75</v>
      </c>
      <c r="I170" s="43">
        <v>16.8</v>
      </c>
      <c r="J170" s="43">
        <v>84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66">SUM(G167:G174)</f>
        <v>19.87</v>
      </c>
      <c r="H175" s="19">
        <f t="shared" si="66"/>
        <v>16.200000000000003</v>
      </c>
      <c r="I175" s="19">
        <f t="shared" si="66"/>
        <v>85.3</v>
      </c>
      <c r="J175" s="19">
        <f t="shared" si="66"/>
        <v>560</v>
      </c>
      <c r="K175" s="25"/>
      <c r="L175" s="19">
        <v>92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510</v>
      </c>
      <c r="G186" s="32">
        <f t="shared" ref="G186" si="69">G175+G185</f>
        <v>19.87</v>
      </c>
      <c r="H186" s="32">
        <f t="shared" ref="H186" si="70">H175+H185</f>
        <v>16.200000000000003</v>
      </c>
      <c r="I186" s="32">
        <f t="shared" ref="I186" si="71">I175+I185</f>
        <v>85.3</v>
      </c>
      <c r="J186" s="32">
        <f t="shared" ref="J186:L186" si="72">J175+J185</f>
        <v>560</v>
      </c>
      <c r="K186" s="32"/>
      <c r="L186" s="32">
        <f t="shared" si="72"/>
        <v>92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67</v>
      </c>
      <c r="F187" s="40">
        <v>200</v>
      </c>
      <c r="G187" s="40">
        <v>12.8</v>
      </c>
      <c r="H187" s="40">
        <v>4.9000000000000004</v>
      </c>
      <c r="I187" s="40">
        <v>47.5</v>
      </c>
      <c r="J187" s="40">
        <v>280</v>
      </c>
      <c r="K187" s="41" t="s">
        <v>40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52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68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240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3">SUM(G187:G194)</f>
        <v>21.8</v>
      </c>
      <c r="H195" s="19">
        <f t="shared" si="73"/>
        <v>7.12</v>
      </c>
      <c r="I195" s="19">
        <f t="shared" si="73"/>
        <v>112.8</v>
      </c>
      <c r="J195" s="19">
        <f t="shared" si="73"/>
        <v>581</v>
      </c>
      <c r="K195" s="25"/>
      <c r="L195" s="19">
        <v>92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4">SUM(G196:G204)</f>
        <v>0</v>
      </c>
      <c r="H205" s="19">
        <f t="shared" si="74"/>
        <v>0</v>
      </c>
      <c r="I205" s="19">
        <f t="shared" si="74"/>
        <v>0</v>
      </c>
      <c r="J205" s="19">
        <f t="shared" si="74"/>
        <v>0</v>
      </c>
      <c r="K205" s="25"/>
      <c r="L205" s="19">
        <f t="shared" ref="L205" si="75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76">G195+G205</f>
        <v>21.8</v>
      </c>
      <c r="H206" s="32">
        <f t="shared" ref="H206" si="77">H195+H205</f>
        <v>7.12</v>
      </c>
      <c r="I206" s="32">
        <f t="shared" ref="I206" si="78">I195+I205</f>
        <v>112.8</v>
      </c>
      <c r="J206" s="32">
        <f t="shared" ref="J206:L206" si="79">J195+J205</f>
        <v>581</v>
      </c>
      <c r="K206" s="32"/>
      <c r="L206" s="32">
        <f t="shared" si="79"/>
        <v>92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506.5</v>
      </c>
      <c r="G207" s="34">
        <f>SUMIF($C:$C,"Итого за день:",G:G)/COUNTIFS($C:$C,"Итого за день:",G:G,"&gt;0")</f>
        <v>19.959000000000003</v>
      </c>
      <c r="H207" s="34">
        <f>SUMIF($C:$C,"Итого за день:",H:H)/COUNTIFS($C:$C,"Итого за день:",H:H,"&gt;0")</f>
        <v>15.381</v>
      </c>
      <c r="I207" s="34">
        <f>SUMIF($C:$C,"Итого за день:",I:I)/COUNTIFS($C:$C,"Итого за день:",I:I,"&gt;0")</f>
        <v>87.469999999999985</v>
      </c>
      <c r="J207" s="34">
        <f>SUMIF($C:$C,"Итого за день:",J:J)/COUNTIFS($C:$C,"Итого за день:",J:J,"&gt;0")</f>
        <v>564</v>
      </c>
      <c r="K207" s="34"/>
      <c r="L207" s="34">
        <f>SUMIF($C:$C,"Итого за день:",L:L)/COUNTIFS($C:$C,"Итого за день:",L:L,"&gt;0")</f>
        <v>92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Flextron</cp:lastModifiedBy>
  <dcterms:created xsi:type="dcterms:W3CDTF">2022-05-16T14:23:56Z</dcterms:created>
  <dcterms:modified xsi:type="dcterms:W3CDTF">2025-04-06T15:19:49Z</dcterms:modified>
</cp:coreProperties>
</file>