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5" i="1" l="1"/>
  <c r="L46" i="1"/>
  <c r="B206" i="1" l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6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J45" i="1"/>
  <c r="I45" i="1"/>
  <c r="H45" i="1"/>
  <c r="G45" i="1"/>
  <c r="F45" i="1"/>
  <c r="B36" i="1"/>
  <c r="A3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<sst xmlns="http://schemas.openxmlformats.org/spreadsheetml/2006/main" count="267" uniqueCount="75">
  <si>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</si>
  <si>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</si>
  <si>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</si>
  <si>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</si>
  <si>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</si>
  <si>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</si>
  <si>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</si>
  <si>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</si>
  <si>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</si>
  <si>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</si>
  <si>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</si>
  <si>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</si>
  <si>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</si>
  <si>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</si>
  <si>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</si>
  <si>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</si>
  <si>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</si>
  <si>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</si>
  <si>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</si>
  <si>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</si>
  <si>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</si>
  <si>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</si>
  <si>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</si>
  <si>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</si>
  <si>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</si>
  <si>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</si>
  <si>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</si>
  <si>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</si>
  <si>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</si>
  <si>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</si>
  <si>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</si>
  <si>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</si>
  <si>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</si>
  <si>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</si>
  <si>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</si>
  <si>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</si>
  <si>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</si>
  <si>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</si>
  <si>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</si>
  <si>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Абрамочкина С.М.</t>
  </si>
  <si>
    <t>СОШ №6</t>
  </si>
  <si>
    <t>Яйца вареные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</si>
  <si>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</si>
  <si>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</si>
  <si>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</si>
  <si>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</si>
  <si>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</si>
  <si>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Директор МБОУ "СОШ № 6"</t>
  </si>
  <si>
    <t>МБОУ "СОШ № 6"</t>
  </si>
  <si>
    <t>овощи по сезону</t>
  </si>
  <si>
    <t>Колобки мясные с соусом</t>
  </si>
  <si>
    <t>акт</t>
  </si>
  <si>
    <t>Макаронные изделия отварные</t>
  </si>
  <si>
    <t>Напиток из ягод</t>
  </si>
  <si>
    <t xml:space="preserve">Хлеб пшеничный 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</si>
  <si>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</si>
  <si>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</si>
  <si>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</si>
  <si>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</si>
  <si>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</si>
  <si>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Чахохбили из птицы</t>
  </si>
  <si>
    <t>Рис припущенный</t>
  </si>
  <si>
    <t>Овощи по сезону</t>
  </si>
  <si>
    <t>Гуляш</t>
  </si>
  <si>
    <t>Люля -кебаб с соусои ред</t>
  </si>
  <si>
    <t>Каша гречневач вязкая</t>
  </si>
  <si>
    <t>Каша молочная пшенная с маслом</t>
  </si>
  <si>
    <t>Кофейный напиток</t>
  </si>
  <si>
    <t>Мучное изделие</t>
  </si>
  <si>
    <t>Кисломолочный продукт</t>
  </si>
  <si>
    <t>Напиток из сухофруктов</t>
  </si>
  <si>
    <t>Рзотто с птицей</t>
  </si>
  <si>
    <t>Закуска</t>
  </si>
  <si>
    <t>Закуска из овощей</t>
  </si>
  <si>
    <t>Вареники с творогом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</si>
</sst>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B1" s="2" t="s">
        <v>40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40</v>
      </c>
      <c r="G6" s="51">
        <v>5.0999999999999996</v>
      </c>
      <c r="H6" s="51">
        <v>4.5999999999999996</v>
      </c>
      <c r="I6" s="40">
        <v>0.3</v>
      </c>
      <c r="J6" s="40">
        <v>63</v>
      </c>
      <c r="K6" s="41">
        <v>337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150</v>
      </c>
      <c r="G7" s="43">
        <v>5.98</v>
      </c>
      <c r="H7" s="43">
        <v>5.69</v>
      </c>
      <c r="I7" s="43">
        <v>45.1</v>
      </c>
      <c r="J7" s="43">
        <v>264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0.3</v>
      </c>
      <c r="I9" s="43">
        <v>15</v>
      </c>
      <c r="J9" s="43">
        <v>72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>
        <v>55</v>
      </c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13.68</v>
      </c>
      <c r="H15" s="19">
        <f t="shared" si="0"/>
        <v>10.61</v>
      </c>
      <c r="I15" s="19">
        <f t="shared" si="0"/>
        <v>89.15</v>
      </c>
      <c r="J15" s="19">
        <f t="shared" si="0"/>
        <v>515</v>
      </c>
      <c r="K15" s="25"/>
      <c r="L15" s="58">
        <v>86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545</v>
      </c>
      <c r="G26" s="32">
        <f t="shared" ref="G26:J26" si="3">G15+G25</f>
        <v>13.68</v>
      </c>
      <c r="H26" s="32">
        <f t="shared" si="3"/>
        <v>10.61</v>
      </c>
      <c r="I26" s="32">
        <f t="shared" si="3"/>
        <v>89.15</v>
      </c>
      <c r="J26" s="32">
        <f t="shared" si="3"/>
        <v>515</v>
      </c>
      <c r="K26" s="32"/>
      <c r="L26" s="59">
        <f t="shared" ref="L26" si="4">L15+L25</f>
        <v>86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50</v>
      </c>
      <c r="F27" s="40">
        <v>90</v>
      </c>
      <c r="G27" s="40">
        <v>7.78</v>
      </c>
      <c r="H27" s="40">
        <v>9.36</v>
      </c>
      <c r="I27" s="40">
        <v>9.59</v>
      </c>
      <c r="J27" s="40">
        <v>155</v>
      </c>
      <c r="K27" s="41" t="s">
        <v>51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52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51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54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 t="s">
        <v>51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26</v>
      </c>
      <c r="E32" s="42" t="s">
        <v>49</v>
      </c>
      <c r="F32" s="43">
        <v>60</v>
      </c>
      <c r="G32" s="43">
        <v>0.72</v>
      </c>
      <c r="H32" s="43">
        <v>0.12</v>
      </c>
      <c r="I32" s="43">
        <v>2.76</v>
      </c>
      <c r="J32" s="43">
        <v>16</v>
      </c>
      <c r="K32" s="44">
        <v>71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530</v>
      </c>
      <c r="G35" s="19">
        <f>SUM(G27:G34)</f>
        <v>16.79</v>
      </c>
      <c r="H35" s="19">
        <f>SUM(H27:H34)</f>
        <v>14.29</v>
      </c>
      <c r="I35" s="19">
        <f>SUM(I27:I34)</f>
        <v>88.87</v>
      </c>
      <c r="J35" s="19">
        <f>SUM(J27:J34)</f>
        <v>555</v>
      </c>
      <c r="K35" s="25"/>
      <c r="L35" s="58">
        <v>86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530</v>
      </c>
      <c r="G46" s="32">
        <f t="shared" ref="G46" si="9">G35+G45</f>
        <v>16.79</v>
      </c>
      <c r="H46" s="32">
        <f t="shared" ref="H46" si="10">H35+H45</f>
        <v>14.29</v>
      </c>
      <c r="I46" s="32">
        <f t="shared" ref="I46" si="11">I35+I45</f>
        <v>88.87</v>
      </c>
      <c r="J46" s="32">
        <f t="shared" ref="J46:L46" si="12">J35+J45</f>
        <v>555</v>
      </c>
      <c r="K46" s="32"/>
      <c r="L46" s="59">
        <f t="shared" si="12"/>
        <v>86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55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51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56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51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57</v>
      </c>
      <c r="F49" s="43">
        <v>200</v>
      </c>
      <c r="G49" s="43"/>
      <c r="H49" s="43"/>
      <c r="I49" s="43">
        <v>18</v>
      </c>
      <c r="J49" s="43">
        <v>113</v>
      </c>
      <c r="K49" s="44" t="s">
        <v>51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54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 t="s">
        <v>51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44" t="s">
        <v>51</v>
      </c>
      <c r="L55" s="58">
        <v>86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500</v>
      </c>
      <c r="G66" s="32">
        <f t="shared" ref="G66" si="17">G55+G65</f>
        <v>15.94</v>
      </c>
      <c r="H66" s="32">
        <f t="shared" ref="H66" si="18">H55+H65</f>
        <v>18.75</v>
      </c>
      <c r="I66" s="32">
        <f t="shared" ref="I66" si="19">I55+I65</f>
        <v>70.14</v>
      </c>
      <c r="J66" s="32">
        <f t="shared" ref="J66:L66" si="20">J55+J65</f>
        <v>493</v>
      </c>
      <c r="K66" s="32"/>
      <c r="L66" s="59">
        <f t="shared" si="20"/>
        <v>86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58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675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59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1">SUM(G67:G74)</f>
        <v>37.129999999999995</v>
      </c>
      <c r="H75" s="19">
        <f t="shared" ref="H75" si="22">SUM(H67:H74)</f>
        <v>12.77</v>
      </c>
      <c r="I75" s="19">
        <f t="shared" ref="I75" si="23">SUM(I67:I74)</f>
        <v>96.039999999999992</v>
      </c>
      <c r="J75" s="19">
        <f t="shared" ref="J75:L75" si="24">SUM(J67:J74)</f>
        <v>554</v>
      </c>
      <c r="K75" s="25"/>
      <c r="L75" s="58">
        <v>86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500</v>
      </c>
      <c r="G86" s="32">
        <f t="shared" ref="G86" si="29">G75+G85</f>
        <v>37.129999999999995</v>
      </c>
      <c r="H86" s="32">
        <f t="shared" ref="H86" si="30">H75+H85</f>
        <v>12.77</v>
      </c>
      <c r="I86" s="32">
        <f t="shared" ref="I86" si="31">I75+I85</f>
        <v>96.039999999999992</v>
      </c>
      <c r="J86" s="32">
        <f t="shared" ref="J86:L86" si="32">J75+J85</f>
        <v>554</v>
      </c>
      <c r="K86" s="32"/>
      <c r="L86" s="59">
        <f t="shared" si="32"/>
        <v>86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60</v>
      </c>
      <c r="F87" s="40">
        <v>90</v>
      </c>
      <c r="G87" s="40">
        <v>11.8</v>
      </c>
      <c r="H87" s="40">
        <v>7.23</v>
      </c>
      <c r="I87" s="40">
        <v>5.16</v>
      </c>
      <c r="J87" s="40">
        <v>161</v>
      </c>
      <c r="K87" s="41" t="s">
        <v>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61</v>
      </c>
      <c r="F88" s="43">
        <v>150</v>
      </c>
      <c r="G88" s="43">
        <v>3.72</v>
      </c>
      <c r="H88" s="43">
        <v>4.33</v>
      </c>
      <c r="I88" s="43">
        <v>38.659999999999997</v>
      </c>
      <c r="J88" s="43">
        <v>209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53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51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54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 t="s">
        <v>51</v>
      </c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 t="s">
        <v>26</v>
      </c>
      <c r="E92" s="42" t="s">
        <v>62</v>
      </c>
      <c r="F92" s="43">
        <v>60</v>
      </c>
      <c r="G92" s="43">
        <v>0.72</v>
      </c>
      <c r="H92" s="43">
        <v>0.12</v>
      </c>
      <c r="I92" s="43">
        <v>2.76</v>
      </c>
      <c r="J92" s="43">
        <v>16</v>
      </c>
      <c r="K92" s="44">
        <v>71</v>
      </c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3">SUM(G87:G94)</f>
        <v>18.71</v>
      </c>
      <c r="H95" s="19">
        <f t="shared" ref="H95" si="34">SUM(H87:H94)</f>
        <v>12</v>
      </c>
      <c r="I95" s="19">
        <f t="shared" ref="I95" si="35">SUM(I87:I94)</f>
        <v>86.02</v>
      </c>
      <c r="J95" s="19">
        <f t="shared" ref="J95:L95" si="36">SUM(J87:J94)</f>
        <v>558</v>
      </c>
      <c r="K95" s="25"/>
      <c r="L95" s="58">
        <v>86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41">G95+G105</f>
        <v>18.71</v>
      </c>
      <c r="H106" s="32">
        <f t="shared" ref="H106" si="42">H95+H105</f>
        <v>12</v>
      </c>
      <c r="I106" s="32">
        <f t="shared" ref="I106" si="43">I95+I105</f>
        <v>86.02</v>
      </c>
      <c r="J106" s="32">
        <f t="shared" ref="J106:L106" si="44">J95+J105</f>
        <v>558</v>
      </c>
      <c r="K106" s="32"/>
      <c r="L106" s="59">
        <f t="shared" si="44"/>
        <v>86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63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260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52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51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54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 t="s">
        <v>51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21.96</v>
      </c>
      <c r="H115" s="19">
        <f t="shared" si="45"/>
        <v>25.51</v>
      </c>
      <c r="I115" s="19">
        <f t="shared" si="45"/>
        <v>87.54</v>
      </c>
      <c r="J115" s="19">
        <f t="shared" si="45"/>
        <v>557</v>
      </c>
      <c r="K115" s="25"/>
      <c r="L115" s="58">
        <v>86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48">G115+G125</f>
        <v>21.96</v>
      </c>
      <c r="H126" s="32">
        <f t="shared" ref="H126" si="49">H115+H125</f>
        <v>25.51</v>
      </c>
      <c r="I126" s="32">
        <f t="shared" ref="I126" si="50">I115+I125</f>
        <v>87.54</v>
      </c>
      <c r="J126" s="32">
        <f t="shared" ref="J126:L126" si="51">J115+J125</f>
        <v>557</v>
      </c>
      <c r="K126" s="32"/>
      <c r="L126" s="59">
        <f t="shared" si="51"/>
        <v>86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64</v>
      </c>
      <c r="F127" s="40">
        <v>90</v>
      </c>
      <c r="G127" s="40">
        <v>16.489999999999998</v>
      </c>
      <c r="H127" s="40">
        <v>8.82</v>
      </c>
      <c r="I127" s="40">
        <v>21.29</v>
      </c>
      <c r="J127" s="40">
        <v>235</v>
      </c>
      <c r="K127" s="41" t="s">
        <v>51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65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44</v>
      </c>
      <c r="F129" s="43">
        <v>200</v>
      </c>
      <c r="G129" s="43">
        <v>0.2</v>
      </c>
      <c r="H129" s="43">
        <v>0.02</v>
      </c>
      <c r="I129" s="43">
        <v>15</v>
      </c>
      <c r="J129" s="43">
        <v>61</v>
      </c>
      <c r="K129" s="44">
        <v>685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54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 t="s">
        <v>51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2">SUM(G127:G134)</f>
        <v>24.639999999999997</v>
      </c>
      <c r="H135" s="19">
        <f t="shared" si="52"/>
        <v>15.15</v>
      </c>
      <c r="I135" s="19">
        <f t="shared" si="52"/>
        <v>76.3</v>
      </c>
      <c r="J135" s="19">
        <f t="shared" si="52"/>
        <v>544</v>
      </c>
      <c r="K135" s="25"/>
      <c r="L135" s="58">
        <v>86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500</v>
      </c>
      <c r="G146" s="32">
        <f t="shared" ref="G146" si="55">G135+G145</f>
        <v>24.639999999999997</v>
      </c>
      <c r="H146" s="32">
        <f t="shared" ref="H146" si="56">H135+H145</f>
        <v>15.15</v>
      </c>
      <c r="I146" s="32">
        <f t="shared" ref="I146" si="57">I135+I145</f>
        <v>76.3</v>
      </c>
      <c r="J146" s="32">
        <f t="shared" ref="J146:L146" si="58">J135+J145</f>
        <v>544</v>
      </c>
      <c r="K146" s="32"/>
      <c r="L146" s="59">
        <f t="shared" si="58"/>
        <v>86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66</v>
      </c>
      <c r="F147" s="40">
        <v>160</v>
      </c>
      <c r="G147" s="40">
        <v>6.87</v>
      </c>
      <c r="H147" s="40">
        <v>6.54</v>
      </c>
      <c r="I147" s="40">
        <v>18.43</v>
      </c>
      <c r="J147" s="40">
        <v>238</v>
      </c>
      <c r="K147" s="41" t="s">
        <v>43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67</v>
      </c>
      <c r="F149" s="43">
        <v>200</v>
      </c>
      <c r="G149" s="43">
        <v>1.48</v>
      </c>
      <c r="H149" s="43">
        <v>1.28</v>
      </c>
      <c r="I149" s="43">
        <v>22.46</v>
      </c>
      <c r="J149" s="43">
        <v>108</v>
      </c>
      <c r="K149" s="44" t="s">
        <v>51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68</v>
      </c>
      <c r="F150" s="43">
        <v>50</v>
      </c>
      <c r="G150" s="43">
        <v>3.51</v>
      </c>
      <c r="H150" s="43">
        <v>5.77</v>
      </c>
      <c r="I150" s="43">
        <v>25.79</v>
      </c>
      <c r="J150" s="43">
        <v>160</v>
      </c>
      <c r="K150" s="44" t="s">
        <v>51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69</v>
      </c>
      <c r="E152" s="42"/>
      <c r="F152" s="43">
        <v>60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470</v>
      </c>
      <c r="G155" s="19">
        <f t="shared" ref="G155:J155" si="59">SUM(G147:G154)</f>
        <v>14.36</v>
      </c>
      <c r="H155" s="19">
        <f t="shared" si="59"/>
        <v>13.89</v>
      </c>
      <c r="I155" s="19">
        <f t="shared" si="59"/>
        <v>83.68</v>
      </c>
      <c r="J155" s="19">
        <f t="shared" si="59"/>
        <v>586</v>
      </c>
      <c r="K155" s="25"/>
      <c r="L155" s="58">
        <v>86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0">SUM(G156:G164)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470</v>
      </c>
      <c r="G166" s="32">
        <f t="shared" ref="G166" si="62">G155+G165</f>
        <v>14.36</v>
      </c>
      <c r="H166" s="32">
        <f t="shared" ref="H166" si="63">H155+H165</f>
        <v>13.89</v>
      </c>
      <c r="I166" s="32">
        <f t="shared" ref="I166" si="64">I155+I165</f>
        <v>83.68</v>
      </c>
      <c r="J166" s="32">
        <f t="shared" ref="J166:L166" si="65">J155+J165</f>
        <v>586</v>
      </c>
      <c r="K166" s="32"/>
      <c r="L166" s="59">
        <f t="shared" si="65"/>
        <v>86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71</v>
      </c>
      <c r="F167" s="40">
        <v>210</v>
      </c>
      <c r="G167" s="40">
        <v>12.35</v>
      </c>
      <c r="H167" s="40">
        <v>6.61</v>
      </c>
      <c r="I167" s="40">
        <v>39.65</v>
      </c>
      <c r="J167" s="40">
        <v>274</v>
      </c>
      <c r="K167" s="41" t="s">
        <v>51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70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51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54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 t="s">
        <v>51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 t="s">
        <v>72</v>
      </c>
      <c r="E172" s="42" t="s">
        <v>73</v>
      </c>
      <c r="F172" s="43">
        <v>60</v>
      </c>
      <c r="G172" s="43">
        <v>1.1000000000000001</v>
      </c>
      <c r="H172" s="43">
        <v>2.7</v>
      </c>
      <c r="I172" s="43">
        <v>4.5</v>
      </c>
      <c r="J172" s="43">
        <v>47</v>
      </c>
      <c r="K172" s="44" t="s">
        <v>51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>SUM(G167:G174)</f>
        <v>16.45</v>
      </c>
      <c r="H175" s="19">
        <f>SUM(H167:H174)</f>
        <v>9.67</v>
      </c>
      <c r="I175" s="19">
        <f>SUM(I167:I174)</f>
        <v>88.94</v>
      </c>
      <c r="J175" s="19">
        <f>SUM(J167:J174)</f>
        <v>517</v>
      </c>
      <c r="K175" s="25"/>
      <c r="L175" s="58">
        <v>86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6">SUM(G176:G184)</f>
        <v>0</v>
      </c>
      <c r="H185" s="19">
        <f t="shared" si="66"/>
        <v>0</v>
      </c>
      <c r="I185" s="19">
        <f t="shared" si="66"/>
        <v>0</v>
      </c>
      <c r="J185" s="19">
        <f t="shared" si="66"/>
        <v>0</v>
      </c>
      <c r="K185" s="25"/>
      <c r="L185" s="19">
        <f t="shared" ref="L185" si="67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500</v>
      </c>
      <c r="G186" s="32">
        <f t="shared" ref="G186" si="68">G175+G185</f>
        <v>16.45</v>
      </c>
      <c r="H186" s="32">
        <f t="shared" ref="H186" si="69">H175+H185</f>
        <v>9.67</v>
      </c>
      <c r="I186" s="32">
        <f t="shared" ref="I186" si="70">I175+I185</f>
        <v>88.94</v>
      </c>
      <c r="J186" s="32">
        <f t="shared" ref="J186:L186" si="71">J175+J185</f>
        <v>517</v>
      </c>
      <c r="K186" s="32"/>
      <c r="L186" s="59">
        <f t="shared" si="71"/>
        <v>86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74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51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44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59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2">SUM(G187:G194)</f>
        <v>27.2</v>
      </c>
      <c r="H195" s="19">
        <f t="shared" si="72"/>
        <v>6.8199999999999994</v>
      </c>
      <c r="I195" s="19">
        <f t="shared" si="72"/>
        <v>141.6</v>
      </c>
      <c r="J195" s="19">
        <f t="shared" si="72"/>
        <v>579</v>
      </c>
      <c r="K195" s="25"/>
      <c r="L195" s="58">
        <v>86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3">SUM(G196:G204)</f>
        <v>0</v>
      </c>
      <c r="H205" s="19">
        <f t="shared" si="73"/>
        <v>0</v>
      </c>
      <c r="I205" s="19">
        <f t="shared" si="73"/>
        <v>0</v>
      </c>
      <c r="J205" s="19">
        <f t="shared" si="73"/>
        <v>0</v>
      </c>
      <c r="K205" s="25"/>
      <c r="L205" s="19">
        <f t="shared" ref="L205" si="74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75">G195+G205</f>
        <v>27.2</v>
      </c>
      <c r="H206" s="32">
        <f t="shared" ref="H206" si="76">H195+H205</f>
        <v>6.8199999999999994</v>
      </c>
      <c r="I206" s="32">
        <f t="shared" ref="I206" si="77">I195+I205</f>
        <v>141.6</v>
      </c>
      <c r="J206" s="32">
        <f t="shared" ref="J206:L206" si="78">J195+J205</f>
        <v>579</v>
      </c>
      <c r="K206" s="32"/>
      <c r="L206" s="59">
        <f t="shared" si="78"/>
        <v>86</v>
      </c>
    </row>
    <row r="207" spans="1:12" ht="13.5" thickBot="1" x14ac:dyDescent="0.25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507.5</v>
      </c>
      <c r="G207" s="34">
        <f>SUMIF($C:$C,"Итого за день:",G:G)/COUNTIFS($C:$C,"Итого за день:",G:G,"&gt;0")</f>
        <v>20.685999999999996</v>
      </c>
      <c r="H207" s="34">
        <f>SUMIF($C:$C,"Итого за день:",H:H)/COUNTIFS($C:$C,"Итого за день:",H:H,"&gt;0")</f>
        <v>13.946000000000002</v>
      </c>
      <c r="I207" s="34">
        <f>SUMIF($C:$C,"Итого за день:",I:I)/COUNTIFS($C:$C,"Итого за день:",I:I,"&gt;0")</f>
        <v>90.828000000000003</v>
      </c>
      <c r="J207" s="34">
        <f>SUMIF($C:$C,"Итого за день:",J:J)/COUNTIFS($C:$C,"Итого за день:",J:J,"&gt;0")</f>
        <v>545.79999999999995</v>
      </c>
      <c r="K207" s="34"/>
      <c r="L207" s="34">
        <f>SUMIF($C:$C,"Итого за день:",L:L)/COUNTIFS($C:$C,"Итого за день:",L:L,"&gt;0")</f>
        <v>86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Flextron</cp:lastModifiedBy>
  <dcterms:created xsi:type="dcterms:W3CDTF">2022-05-16T14:23:56Z</dcterms:created>
  <dcterms:modified xsi:type="dcterms:W3CDTF">2024-09-02T09:23:02Z</dcterms:modified>
</cp:coreProperties>
</file>